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70" windowWidth="9255" windowHeight="5835"/>
  </bookViews>
  <sheets>
    <sheet name="Финмодель_1402_Иванов" sheetId="1" r:id="rId1"/>
  </sheets>
  <calcPr calcId="124519"/>
</workbook>
</file>

<file path=xl/calcChain.xml><?xml version="1.0" encoding="utf-8"?>
<calcChain xmlns="http://schemas.openxmlformats.org/spreadsheetml/2006/main">
  <c r="C8" i="1"/>
  <c r="D8" s="1"/>
  <c r="J9"/>
  <c r="C10"/>
  <c r="C12" s="1"/>
  <c r="C13"/>
  <c r="D13" s="1"/>
  <c r="F13"/>
  <c r="G13" s="1"/>
  <c r="I13"/>
  <c r="J13" s="1"/>
  <c r="L13"/>
  <c r="M13" s="1"/>
  <c r="C18"/>
  <c r="C19"/>
  <c r="D19"/>
  <c r="E19" s="1"/>
  <c r="F19" s="1"/>
  <c r="G19" s="1"/>
  <c r="H19" s="1"/>
  <c r="I19" s="1"/>
  <c r="J19" s="1"/>
  <c r="K19" s="1"/>
  <c r="L19" s="1"/>
  <c r="M19" s="1"/>
  <c r="C20"/>
  <c r="D20" s="1"/>
  <c r="E20" s="1"/>
  <c r="F20" s="1"/>
  <c r="G20" s="1"/>
  <c r="H20" s="1"/>
  <c r="I20" s="1"/>
  <c r="J20" s="1"/>
  <c r="K20" s="1"/>
  <c r="L20" s="1"/>
  <c r="M20" s="1"/>
  <c r="C27"/>
  <c r="E8" l="1"/>
  <c r="D18"/>
  <c r="D10"/>
  <c r="D12" s="1"/>
  <c r="C16"/>
  <c r="O27"/>
  <c r="B18"/>
  <c r="O17"/>
  <c r="B10"/>
  <c r="B12" s="1"/>
  <c r="O5"/>
  <c r="D3"/>
  <c r="E3" s="1"/>
  <c r="F3" s="1"/>
  <c r="G3" s="1"/>
  <c r="H3" s="1"/>
  <c r="I3" s="1"/>
  <c r="J3" s="1"/>
  <c r="K3" s="1"/>
  <c r="L3" s="1"/>
  <c r="M3" s="1"/>
  <c r="C3"/>
  <c r="F8" l="1"/>
  <c r="E18"/>
  <c r="E10"/>
  <c r="E12" s="1"/>
  <c r="D16"/>
  <c r="C21"/>
  <c r="B16"/>
  <c r="B7"/>
  <c r="C28" l="1"/>
  <c r="D27" s="1"/>
  <c r="F18"/>
  <c r="F10"/>
  <c r="F12" s="1"/>
  <c r="G8"/>
  <c r="E16"/>
  <c r="D21"/>
  <c r="B21"/>
  <c r="O20"/>
  <c r="O19"/>
  <c r="B15"/>
  <c r="E21" l="1"/>
  <c r="F16"/>
  <c r="G18"/>
  <c r="G10"/>
  <c r="G12" s="1"/>
  <c r="H8"/>
  <c r="D28"/>
  <c r="E27" s="1"/>
  <c r="B23"/>
  <c r="G16" l="1"/>
  <c r="H10"/>
  <c r="H12" s="1"/>
  <c r="I8"/>
  <c r="H18"/>
  <c r="F21"/>
  <c r="E28"/>
  <c r="F27" s="1"/>
  <c r="B28"/>
  <c r="B24"/>
  <c r="G21" l="1"/>
  <c r="H16"/>
  <c r="I10"/>
  <c r="I12" s="1"/>
  <c r="J8"/>
  <c r="I18"/>
  <c r="F28"/>
  <c r="G27" s="1"/>
  <c r="H21" l="1"/>
  <c r="I16"/>
  <c r="J10"/>
  <c r="J12" s="1"/>
  <c r="K8"/>
  <c r="J18"/>
  <c r="G28"/>
  <c r="H27" s="1"/>
  <c r="I21" l="1"/>
  <c r="H28"/>
  <c r="I27" s="1"/>
  <c r="J16"/>
  <c r="K10"/>
  <c r="L8"/>
  <c r="K18"/>
  <c r="K12" l="1"/>
  <c r="I28"/>
  <c r="J27" s="1"/>
  <c r="M8"/>
  <c r="L18"/>
  <c r="L10"/>
  <c r="L12" s="1"/>
  <c r="J21"/>
  <c r="O8"/>
  <c r="M18" l="1"/>
  <c r="M10"/>
  <c r="K16"/>
  <c r="L16"/>
  <c r="O18"/>
  <c r="L21" l="1"/>
  <c r="M12"/>
  <c r="O10"/>
  <c r="K21"/>
  <c r="J28"/>
  <c r="K27" s="1"/>
  <c r="M16" l="1"/>
  <c r="O12"/>
  <c r="K28"/>
  <c r="L27" s="1"/>
  <c r="L28" s="1"/>
  <c r="M27" s="1"/>
  <c r="O15" l="1"/>
  <c r="O16"/>
  <c r="M21"/>
  <c r="O21" s="1"/>
  <c r="O7"/>
  <c r="O23" l="1"/>
  <c r="O24" s="1"/>
  <c r="M28"/>
  <c r="O28" s="1"/>
</calcChain>
</file>

<file path=xl/comments1.xml><?xml version="1.0" encoding="utf-8"?>
<comments xmlns="http://schemas.openxmlformats.org/spreadsheetml/2006/main">
  <authors>
    <author/>
  </authors>
  <commentList>
    <comment ref="A2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Заложено 6% от оборота.
Для налогов типа "Доходы - Расходы 15%" надо делить расходы на прямые и косвенные. Это можно сделать и в этом шаблоне. 
Если сложно - напишите нам  в чат на сайте и мы вышлем более сложный шаблон.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<sst xmlns="http://schemas.openxmlformats.org/spreadsheetml/2006/main" count="37" uniqueCount="37">
  <si>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 Месяцы</t>
  </si>
  <si>
    <t>Итого за год</t>
  </si>
  <si>
    <t xml:space="preserve"> Вложения владельца</t>
  </si>
  <si>
    <t xml:space="preserve"> </t>
  </si>
  <si>
    <t xml:space="preserve"> Доходы</t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</si>
  <si>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Число посетителей на сайте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</si>
  <si>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Конверсия в заказ, %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</si>
  <si>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Число заказов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</si>
  <si>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Конверсия в оплату, %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</si>
  <si>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Число оплат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</si>
  <si>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Средний чек</t>
    </r>
  </si>
  <si>
    <t xml:space="preserve"> Расходы</t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</si>
  <si>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Поставщики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</si>
  <si>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Зарплата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</si>
  <si>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Реклама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</si>
  <si>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Офис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</si>
  <si>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Прочие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</si>
  <si>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Налоги (6%)</t>
    </r>
  </si>
  <si>
    <t xml:space="preserve"> Прибыль</t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</si>
  <si>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Рентабельность</t>
    </r>
  </si>
  <si>
    <t xml:space="preserve"> Остатки на счете</t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</si>
  <si>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Начало месяца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</si>
  <si>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Конец месяца</t>
    </r>
  </si>
  <si>
    <t xml:space="preserve">  Пояснения к финмодели:</t>
  </si>
  <si>
    <t>Бизнес растет?</t>
  </si>
  <si>
    <t xml:space="preserve">  В исходном примере:
  – трафик прирастает на 2 000 посетителей в месяц;
  – конверсия в заказ увеличивается ежеквартально на 1%, а в оплаты — на 10%;
  – средний чек повышается ежеквартально на 1 000 руб.</t>
  </si>
  <si>
    <t>Достала рутина в таблицах?</t>
  </si>
  <si>
    <t xml:space="preserve">Попробуйте бесплатно онлайн-сервис автоматизации финучета                                                </t>
  </si>
  <si>
    <t>https://planfact.io/</t>
  </si>
  <si>
    <t xml:space="preserve">  Расходы на поставщиков указаны из расчета 1 000 руб. за каждого покупателя.
  Расходы на рекламу указаны из расчета 10 руб. за каждого посетителя.</t>
  </si>
  <si>
    <t>✓ интеграция с банками
✓ автоматические отчеты
✓ прогноз кассовых разрывов</t>
  </si>
  <si>
    <t xml:space="preserve">  В начале деятельности владелец вложил 800 000 руб.
  Еще 600 000 руб. вложил в 5 месяце, чтобы ликвидировать кассовый разрыв.</t>
  </si>
  <si>
    <t xml:space="preserve">  Бизнес становится прибыльным на 9 месяц.
  По итогам года владелец вернул вложенные 1,4 млн.руб. и заработал около 950 000 руб.</t>
  </si>
  <si>
    <t>ВКонтакте</t>
  </si>
  <si>
    <t>Telegram</t>
  </si>
  <si>
    <t>YouTube</t>
  </si>
  <si>
    <t xml:space="preserve">  Подставляйте свои данные и считайте показатели вашего бизнеса!</t>
  </si>
</sst>
</file>

<file path=xl/styles.xml><?xml version="1.0" encoding="utf-8"?>
<styleSheet xmlns="http://schemas.openxmlformats.org/spreadsheetml/2006/main">
  <numFmts count="3">
    <numFmt numFmtId="164" formatCode="mmm&quot; &quot;yyyy"/>
    <numFmt numFmtId="165" formatCode="#,##0\ &quot;₽&quot;"/>
    <numFmt numFmtId="166" formatCode="0.0%"/>
  </numFmts>
  <fonts count="32">
    <font>
      <sz val="10"/>
      <color rgb="FF000000"/>
      <name val="Calibri"/>
      <scheme val="minor"/>
    </font>
    <font>
      <u/>
      <sz val="10"/>
      <color rgb="FF1155CC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2"/>
      <color rgb="FFFFFFFF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rgb="FF38761D"/>
      <name val="Arial"/>
      <family val="2"/>
      <charset val="204"/>
    </font>
    <font>
      <b/>
      <sz val="11"/>
      <color rgb="FFCC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4"/>
      <color rgb="FF009AB1"/>
      <name val="Arial"/>
      <family val="2"/>
      <charset val="204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3"/>
      <color rgb="FF000000"/>
      <name val="Arial"/>
      <family val="2"/>
      <charset val="204"/>
    </font>
    <font>
      <u/>
      <sz val="12"/>
      <color rgb="FF1155CC"/>
      <name val="Arial"/>
      <family val="2"/>
      <charset val="204"/>
    </font>
    <font>
      <sz val="13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u/>
      <sz val="10"/>
      <color rgb="FF1155CC"/>
      <name val="Arial"/>
      <family val="2"/>
      <charset val="204"/>
    </font>
    <font>
      <u/>
      <sz val="9"/>
      <color rgb="FF1155CC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EFF8FF"/>
        <bgColor rgb="FFEFF8FF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9FC5E8"/>
      </left>
      <right/>
      <top style="thin">
        <color rgb="FF9FC5E8"/>
      </top>
      <bottom style="thin">
        <color rgb="FFEFF8FF"/>
      </bottom>
      <diagonal/>
    </border>
    <border>
      <left/>
      <right/>
      <top style="thin">
        <color rgb="FF9FC5E8"/>
      </top>
      <bottom style="thin">
        <color rgb="FFEFF8FF"/>
      </bottom>
      <diagonal/>
    </border>
    <border>
      <left/>
      <right style="thin">
        <color rgb="FF9FC5E8"/>
      </right>
      <top style="thin">
        <color rgb="FF9FC5E8"/>
      </top>
      <bottom style="thin">
        <color rgb="FFEFF8FF"/>
      </bottom>
      <diagonal/>
    </border>
    <border>
      <left style="thin">
        <color rgb="FFCFE2F3"/>
      </left>
      <right style="thin">
        <color rgb="FFFFFFFF"/>
      </right>
      <top style="thin">
        <color rgb="FFCFE2F3"/>
      </top>
      <bottom style="thin">
        <color rgb="FFFFFFFF"/>
      </bottom>
      <diagonal/>
    </border>
    <border>
      <left style="thin">
        <color rgb="FFFFFFFF"/>
      </left>
      <right/>
      <top style="thin">
        <color rgb="FFCFE2F3"/>
      </top>
      <bottom style="thin">
        <color rgb="FFFFFFFF"/>
      </bottom>
      <diagonal/>
    </border>
    <border>
      <left/>
      <right/>
      <top style="thin">
        <color rgb="FFCFE2F3"/>
      </top>
      <bottom style="thin">
        <color rgb="FFFFFFFF"/>
      </bottom>
      <diagonal/>
    </border>
    <border>
      <left/>
      <right style="thin">
        <color rgb="FFFFFFFF"/>
      </right>
      <top style="thin">
        <color rgb="FFCFE2F3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FE2F3"/>
      </top>
      <bottom style="thin">
        <color rgb="FFFFFFFF"/>
      </bottom>
      <diagonal/>
    </border>
    <border>
      <left style="thin">
        <color rgb="FFFFFFFF"/>
      </left>
      <right style="thin">
        <color rgb="FFCFE2F3"/>
      </right>
      <top style="thin">
        <color rgb="FFCFE2F3"/>
      </top>
      <bottom style="thin">
        <color rgb="FFFFFFFF"/>
      </bottom>
      <diagonal/>
    </border>
    <border>
      <left style="thin">
        <color rgb="FF9FC5E8"/>
      </left>
      <right/>
      <top style="thin">
        <color rgb="FFEFF8FF"/>
      </top>
      <bottom/>
      <diagonal/>
    </border>
    <border>
      <left/>
      <right/>
      <top style="thin">
        <color rgb="FFEFF8FF"/>
      </top>
      <bottom/>
      <diagonal/>
    </border>
    <border>
      <left/>
      <right style="thin">
        <color rgb="FF9FC5E8"/>
      </right>
      <top style="thin">
        <color rgb="FFEFF8FF"/>
      </top>
      <bottom/>
      <diagonal/>
    </border>
    <border>
      <left style="thin">
        <color rgb="FFCFE2F3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CFE2F3"/>
      </right>
      <top style="thin">
        <color rgb="FFFFFFFF"/>
      </top>
      <bottom style="thin">
        <color rgb="FFFFFFFF"/>
      </bottom>
      <diagonal/>
    </border>
    <border>
      <left style="thin">
        <color rgb="FF9FC5E8"/>
      </left>
      <right/>
      <top/>
      <bottom/>
      <diagonal/>
    </border>
    <border>
      <left/>
      <right style="thin">
        <color rgb="FF9FC5E8"/>
      </right>
      <top/>
      <bottom/>
      <diagonal/>
    </border>
    <border>
      <left style="thin">
        <color rgb="FFCFE2F3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CFE2F3"/>
      </right>
      <top style="thin">
        <color rgb="FFFFFFFF"/>
      </top>
      <bottom style="thin">
        <color rgb="FFFFFFFF"/>
      </bottom>
      <diagonal/>
    </border>
    <border>
      <left style="thin">
        <color rgb="FF9FC5E8"/>
      </left>
      <right/>
      <top/>
      <bottom style="thin">
        <color rgb="FFEFF8FF"/>
      </bottom>
      <diagonal/>
    </border>
    <border>
      <left/>
      <right/>
      <top/>
      <bottom style="thin">
        <color rgb="FFEFF8FF"/>
      </bottom>
      <diagonal/>
    </border>
    <border>
      <left/>
      <right style="thin">
        <color rgb="FF9FC5E8"/>
      </right>
      <top/>
      <bottom style="thin">
        <color rgb="FFEFF8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CFE2F3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CFE2F3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9FC5E8"/>
      </left>
      <right/>
      <top style="thin">
        <color rgb="FFEFF8FF"/>
      </top>
      <bottom style="thin">
        <color rgb="FFFFFFFF"/>
      </bottom>
      <diagonal/>
    </border>
    <border>
      <left/>
      <right/>
      <top style="thin">
        <color rgb="FFEFF8FF"/>
      </top>
      <bottom style="thin">
        <color rgb="FFFFFFFF"/>
      </bottom>
      <diagonal/>
    </border>
    <border>
      <left/>
      <right style="thin">
        <color rgb="FF9FC5E8"/>
      </right>
      <top style="thin">
        <color rgb="FFEFF8FF"/>
      </top>
      <bottom style="thin">
        <color rgb="FFFFFFFF"/>
      </bottom>
      <diagonal/>
    </border>
    <border>
      <left style="thin">
        <color rgb="FF9FC5E8"/>
      </left>
      <right/>
      <top style="thin">
        <color rgb="FFEFF8FF"/>
      </top>
      <bottom style="thin">
        <color rgb="FF9FC5E8"/>
      </bottom>
      <diagonal/>
    </border>
    <border>
      <left/>
      <right/>
      <top style="thin">
        <color rgb="FFEFF8FF"/>
      </top>
      <bottom style="thin">
        <color rgb="FF9FC5E8"/>
      </bottom>
      <diagonal/>
    </border>
    <border>
      <left/>
      <right style="thin">
        <color rgb="FF9FC5E8"/>
      </right>
      <top style="thin">
        <color rgb="FFEFF8FF"/>
      </top>
      <bottom style="thin">
        <color rgb="FF9FC5E8"/>
      </bottom>
      <diagonal/>
    </border>
    <border>
      <left style="thin">
        <color rgb="FFCFE2F3"/>
      </left>
      <right style="thin">
        <color rgb="FFFFFFFF"/>
      </right>
      <top style="thin">
        <color rgb="FFFFFFFF"/>
      </top>
      <bottom style="thin">
        <color rgb="FFCFE2F3"/>
      </bottom>
      <diagonal/>
    </border>
    <border>
      <left style="thin">
        <color rgb="FFFFFFFF"/>
      </left>
      <right/>
      <top style="thin">
        <color rgb="FFFFFFFF"/>
      </top>
      <bottom style="thin">
        <color rgb="FFCFE2F3"/>
      </bottom>
      <diagonal/>
    </border>
    <border>
      <left/>
      <right/>
      <top style="thin">
        <color rgb="FFFFFFFF"/>
      </top>
      <bottom style="thin">
        <color rgb="FFCFE2F3"/>
      </bottom>
      <diagonal/>
    </border>
    <border>
      <left/>
      <right style="thin">
        <color rgb="FFFFFFFF"/>
      </right>
      <top style="thin">
        <color rgb="FFFFFFFF"/>
      </top>
      <bottom style="thin">
        <color rgb="FFCFE2F3"/>
      </bottom>
      <diagonal/>
    </border>
    <border>
      <left style="thin">
        <color rgb="FFFFFFFF"/>
      </left>
      <right style="thin">
        <color rgb="FFCFE2F3"/>
      </right>
      <top style="thin">
        <color rgb="FFFFFFFF"/>
      </top>
      <bottom style="thin">
        <color rgb="FFCFE2F3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0" fillId="4" borderId="1" xfId="0" applyFont="1" applyFill="1" applyBorder="1"/>
    <xf numFmtId="0" fontId="0" fillId="0" borderId="0" xfId="0" applyFont="1"/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165" fontId="10" fillId="6" borderId="1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165" fontId="14" fillId="7" borderId="0" xfId="0" applyNumberFormat="1" applyFont="1" applyFill="1" applyAlignment="1">
      <alignment vertical="center"/>
    </xf>
    <xf numFmtId="165" fontId="13" fillId="5" borderId="0" xfId="0" applyNumberFormat="1" applyFont="1" applyFill="1" applyAlignment="1">
      <alignment vertical="center"/>
    </xf>
    <xf numFmtId="0" fontId="15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3" fontId="17" fillId="7" borderId="0" xfId="0" applyNumberFormat="1" applyFont="1" applyFill="1" applyAlignment="1">
      <alignment vertical="center"/>
    </xf>
    <xf numFmtId="3" fontId="18" fillId="7" borderId="0" xfId="0" applyNumberFormat="1" applyFont="1" applyFill="1" applyAlignment="1">
      <alignment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wrapText="1"/>
    </xf>
    <xf numFmtId="0" fontId="22" fillId="3" borderId="18" xfId="0" applyFont="1" applyFill="1" applyBorder="1" applyAlignment="1">
      <alignment horizontal="center" wrapText="1"/>
    </xf>
    <xf numFmtId="0" fontId="22" fillId="3" borderId="19" xfId="0" applyFont="1" applyFill="1" applyBorder="1" applyAlignment="1">
      <alignment horizont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left" wrapText="1"/>
    </xf>
    <xf numFmtId="0" fontId="25" fillId="3" borderId="14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left" vertical="top"/>
    </xf>
    <xf numFmtId="0" fontId="27" fillId="3" borderId="18" xfId="0" applyFont="1" applyFill="1" applyBorder="1" applyAlignment="1">
      <alignment horizontal="center" vertical="top"/>
    </xf>
    <xf numFmtId="0" fontId="28" fillId="3" borderId="18" xfId="0" applyFont="1" applyFill="1" applyBorder="1" applyAlignment="1">
      <alignment horizontal="center" vertical="top"/>
    </xf>
    <xf numFmtId="0" fontId="26" fillId="3" borderId="18" xfId="0" applyFont="1" applyFill="1" applyBorder="1" applyAlignment="1">
      <alignment horizontal="left" vertical="top"/>
    </xf>
    <xf numFmtId="0" fontId="26" fillId="3" borderId="19" xfId="0" applyFont="1" applyFill="1" applyBorder="1" applyAlignment="1">
      <alignment horizontal="left" vertical="top"/>
    </xf>
    <xf numFmtId="0" fontId="25" fillId="3" borderId="18" xfId="0" applyFont="1" applyFill="1" applyBorder="1" applyAlignment="1">
      <alignment horizontal="center"/>
    </xf>
    <xf numFmtId="0" fontId="29" fillId="3" borderId="14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wrapText="1"/>
    </xf>
    <xf numFmtId="0" fontId="22" fillId="3" borderId="29" xfId="0" applyFont="1" applyFill="1" applyBorder="1" applyAlignment="1">
      <alignment horizontal="center" wrapText="1"/>
    </xf>
    <xf numFmtId="0" fontId="22" fillId="3" borderId="30" xfId="0" applyFont="1" applyFill="1" applyBorder="1" applyAlignment="1">
      <alignment horizontal="center" wrapText="1"/>
    </xf>
    <xf numFmtId="0" fontId="22" fillId="3" borderId="31" xfId="0" applyFont="1" applyFill="1" applyBorder="1" applyAlignment="1">
      <alignment horizontal="center" wrapText="1"/>
    </xf>
    <xf numFmtId="0" fontId="22" fillId="3" borderId="35" xfId="0" applyFont="1" applyFill="1" applyBorder="1" applyAlignment="1">
      <alignment horizontal="center" wrapText="1"/>
    </xf>
    <xf numFmtId="0" fontId="22" fillId="3" borderId="36" xfId="0" applyFont="1" applyFill="1" applyBorder="1" applyAlignment="1">
      <alignment horizontal="center" wrapText="1"/>
    </xf>
    <xf numFmtId="0" fontId="22" fillId="3" borderId="29" xfId="0" applyFont="1" applyFill="1" applyBorder="1" applyAlignment="1">
      <alignment horizontal="left" wrapText="1"/>
    </xf>
    <xf numFmtId="0" fontId="22" fillId="3" borderId="35" xfId="0" applyFont="1" applyFill="1" applyBorder="1" applyAlignment="1">
      <alignment horizontal="left" wrapText="1"/>
    </xf>
    <xf numFmtId="0" fontId="0" fillId="0" borderId="0" xfId="0" applyFont="1"/>
    <xf numFmtId="0" fontId="0" fillId="0" borderId="0" xfId="0" applyFont="1" applyAlignment="1"/>
    <xf numFmtId="0" fontId="9" fillId="0" borderId="0" xfId="0" applyFont="1"/>
    <xf numFmtId="0" fontId="0" fillId="3" borderId="0" xfId="0" applyFont="1" applyFill="1"/>
    <xf numFmtId="0" fontId="25" fillId="0" borderId="0" xfId="0" applyFont="1"/>
    <xf numFmtId="0" fontId="0" fillId="0" borderId="0" xfId="0" applyFont="1" applyAlignment="1">
      <alignment horizontal="left"/>
    </xf>
    <xf numFmtId="0" fontId="6" fillId="8" borderId="40" xfId="0" applyFont="1" applyFill="1" applyBorder="1" applyAlignment="1">
      <alignment vertical="center" wrapText="1"/>
    </xf>
    <xf numFmtId="0" fontId="20" fillId="0" borderId="41" xfId="0" applyFont="1" applyBorder="1"/>
    <xf numFmtId="0" fontId="20" fillId="0" borderId="42" xfId="0" applyFont="1" applyBorder="1"/>
    <xf numFmtId="0" fontId="30" fillId="3" borderId="44" xfId="0" applyFont="1" applyFill="1" applyBorder="1" applyAlignment="1">
      <alignment horizontal="center" vertical="top" wrapText="1"/>
    </xf>
    <xf numFmtId="0" fontId="20" fillId="0" borderId="45" xfId="0" applyFont="1" applyBorder="1"/>
    <xf numFmtId="0" fontId="20" fillId="0" borderId="46" xfId="0" applyFont="1" applyBorder="1"/>
    <xf numFmtId="0" fontId="21" fillId="8" borderId="11" xfId="0" applyFont="1" applyFill="1" applyBorder="1" applyAlignment="1">
      <alignment vertical="center" wrapText="1"/>
    </xf>
    <xf numFmtId="0" fontId="20" fillId="0" borderId="12" xfId="0" applyFont="1" applyBorder="1"/>
    <xf numFmtId="0" fontId="20" fillId="0" borderId="13" xfId="0" applyFont="1" applyBorder="1"/>
    <xf numFmtId="0" fontId="20" fillId="0" borderId="24" xfId="0" applyFont="1" applyBorder="1"/>
    <xf numFmtId="0" fontId="20" fillId="0" borderId="25" xfId="0" applyFont="1" applyBorder="1"/>
    <xf numFmtId="0" fontId="20" fillId="0" borderId="26" xfId="0" applyFont="1" applyBorder="1"/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6" fillId="8" borderId="37" xfId="0" applyFont="1" applyFill="1" applyBorder="1" applyAlignment="1">
      <alignment vertical="center" wrapText="1"/>
    </xf>
    <xf numFmtId="0" fontId="20" fillId="0" borderId="38" xfId="0" applyFont="1" applyBorder="1"/>
    <xf numFmtId="0" fontId="20" fillId="0" borderId="39" xfId="0" applyFont="1" applyBorder="1"/>
    <xf numFmtId="0" fontId="9" fillId="0" borderId="0" xfId="0" applyFont="1" applyAlignment="1">
      <alignment vertical="center"/>
    </xf>
    <xf numFmtId="0" fontId="19" fillId="8" borderId="2" xfId="0" applyFont="1" applyFill="1" applyBorder="1" applyAlignment="1">
      <alignment vertical="center" wrapText="1"/>
    </xf>
    <xf numFmtId="0" fontId="20" fillId="0" borderId="3" xfId="0" applyFont="1" applyBorder="1"/>
    <xf numFmtId="0" fontId="20" fillId="0" borderId="4" xfId="0" applyFont="1" applyBorder="1"/>
    <xf numFmtId="0" fontId="19" fillId="3" borderId="6" xfId="0" applyFont="1" applyFill="1" applyBorder="1" applyAlignment="1">
      <alignment horizontal="center"/>
    </xf>
    <xf numFmtId="0" fontId="20" fillId="0" borderId="7" xfId="0" applyFont="1" applyBorder="1"/>
    <xf numFmtId="0" fontId="20" fillId="0" borderId="8" xfId="0" applyFont="1" applyBorder="1"/>
    <xf numFmtId="0" fontId="20" fillId="0" borderId="20" xfId="0" applyFont="1" applyBorder="1"/>
    <xf numFmtId="0" fontId="20" fillId="0" borderId="21" xfId="0" applyFont="1" applyBorder="1"/>
    <xf numFmtId="0" fontId="19" fillId="3" borderId="15" xfId="0" applyFont="1" applyFill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3" fontId="0" fillId="0" borderId="0" xfId="0" applyNumberFormat="1" applyFont="1"/>
    <xf numFmtId="0" fontId="22" fillId="3" borderId="22" xfId="0" applyFont="1" applyFill="1" applyBorder="1" applyAlignment="1">
      <alignment horizontal="center" wrapText="1"/>
    </xf>
    <xf numFmtId="0" fontId="20" fillId="0" borderId="23" xfId="0" applyFont="1" applyBorder="1"/>
    <xf numFmtId="0" fontId="24" fillId="3" borderId="15" xfId="0" applyFont="1" applyFill="1" applyBorder="1" applyAlignment="1">
      <alignment horizontal="center" vertical="top" wrapText="1"/>
    </xf>
    <xf numFmtId="0" fontId="22" fillId="3" borderId="27" xfId="0" applyFont="1" applyFill="1" applyBorder="1" applyAlignment="1">
      <alignment horizontal="center" vertical="center" wrapText="1"/>
    </xf>
    <xf numFmtId="0" fontId="20" fillId="0" borderId="29" xfId="0" applyFont="1" applyBorder="1"/>
    <xf numFmtId="0" fontId="20" fillId="0" borderId="30" xfId="0" applyFont="1" applyBorder="1"/>
    <xf numFmtId="0" fontId="20" fillId="0" borderId="33" xfId="0" applyFont="1" applyBorder="1"/>
    <xf numFmtId="0" fontId="20" fillId="0" borderId="34" xfId="0" applyFont="1" applyBorder="1"/>
    <xf numFmtId="0" fontId="20" fillId="0" borderId="31" xfId="0" applyFont="1" applyBorder="1"/>
    <xf numFmtId="0" fontId="20" fillId="0" borderId="35" xfId="0" applyFont="1" applyBorder="1"/>
    <xf numFmtId="0" fontId="20" fillId="0" borderId="36" xfId="0" applyFont="1" applyBorder="1"/>
    <xf numFmtId="0" fontId="23" fillId="3" borderId="27" xfId="0" applyFont="1" applyFill="1" applyBorder="1" applyAlignment="1">
      <alignment horizontal="center" vertical="center" wrapText="1"/>
    </xf>
    <xf numFmtId="0" fontId="20" fillId="0" borderId="28" xfId="0" applyFont="1" applyBorder="1"/>
    <xf numFmtId="0" fontId="20" fillId="0" borderId="32" xfId="0" applyFont="1" applyBorder="1"/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38</xdr:row>
      <xdr:rowOff>0</xdr:rowOff>
    </xdr:from>
    <xdr:ext cx="285750" cy="28575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38</xdr:row>
      <xdr:rowOff>0</xdr:rowOff>
    </xdr:from>
    <xdr:ext cx="285750" cy="2857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38</xdr:row>
      <xdr:rowOff>0</xdr:rowOff>
    </xdr:from>
    <xdr:ext cx="285750" cy="285750"/>
    <xdr:pic>
      <xdr:nvPicPr>
        <xdr:cNvPr id="5" name="image2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planfact_io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vk.com/planfact" TargetMode="External"/><Relationship Id="rId1" Type="http://schemas.openxmlformats.org/officeDocument/2006/relationships/hyperlink" Target="http://planfact.io/?utm_source=file_finmodel&amp;utm_medium=file&amp;utm_campaign=rev_finmodel&amp;utm_content=link2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www.youtube.com/channel/UCKqnqBKiuIqMolX5kJtOu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5" sqref="E15"/>
    </sheetView>
  </sheetViews>
  <sheetFormatPr defaultColWidth="14.42578125" defaultRowHeight="15" customHeight="1"/>
  <cols>
    <col min="1" max="1" width="33.140625" customWidth="1"/>
    <col min="2" max="2" width="15.28515625" customWidth="1"/>
    <col min="3" max="13" width="13.7109375" customWidth="1"/>
    <col min="14" max="14" width="3.7109375" customWidth="1"/>
    <col min="15" max="15" width="13.7109375" customWidth="1"/>
    <col min="16" max="17" width="14.42578125" customWidth="1"/>
  </cols>
  <sheetData>
    <row r="1" spans="1:26" ht="30.75" customHeight="1">
      <c r="A1" s="1"/>
      <c r="B1" s="2"/>
      <c r="C1" s="2"/>
      <c r="D1" s="2"/>
      <c r="E1" s="2"/>
      <c r="F1" s="2"/>
      <c r="G1" s="2"/>
      <c r="H1" s="2"/>
      <c r="I1" s="2"/>
      <c r="J1" s="88"/>
      <c r="K1" s="89"/>
      <c r="L1" s="89"/>
      <c r="M1" s="2"/>
      <c r="N1" s="90"/>
      <c r="O1" s="71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.5" customHeight="1">
      <c r="B2" s="9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.75" customHeight="1">
      <c r="A3" s="5" t="s">
        <v>0</v>
      </c>
      <c r="B3" s="6">
        <v>44927</v>
      </c>
      <c r="C3" s="6">
        <f t="shared" ref="C3:M3" si="0">EDATE(B3,1)</f>
        <v>44958</v>
      </c>
      <c r="D3" s="6">
        <f t="shared" si="0"/>
        <v>44986</v>
      </c>
      <c r="E3" s="6">
        <f t="shared" si="0"/>
        <v>45017</v>
      </c>
      <c r="F3" s="6">
        <f t="shared" si="0"/>
        <v>45047</v>
      </c>
      <c r="G3" s="6">
        <f t="shared" si="0"/>
        <v>45078</v>
      </c>
      <c r="H3" s="6">
        <f t="shared" si="0"/>
        <v>45108</v>
      </c>
      <c r="I3" s="6">
        <f t="shared" si="0"/>
        <v>45139</v>
      </c>
      <c r="J3" s="6">
        <f t="shared" si="0"/>
        <v>45170</v>
      </c>
      <c r="K3" s="6">
        <f t="shared" si="0"/>
        <v>45200</v>
      </c>
      <c r="L3" s="6">
        <f t="shared" si="0"/>
        <v>45231</v>
      </c>
      <c r="M3" s="6">
        <f t="shared" si="0"/>
        <v>45261</v>
      </c>
      <c r="N3" s="7"/>
      <c r="O3" s="8" t="s">
        <v>1</v>
      </c>
      <c r="P3" s="70"/>
      <c r="Q3" s="71"/>
      <c r="R3" s="71"/>
      <c r="S3" s="71"/>
      <c r="T3" s="71"/>
      <c r="U3" s="4"/>
      <c r="V3" s="4"/>
      <c r="W3" s="4"/>
      <c r="X3" s="4"/>
      <c r="Y3" s="4"/>
      <c r="Z3" s="4"/>
    </row>
    <row r="4" spans="1:26" ht="9.75" customHeight="1">
      <c r="A4" s="9"/>
      <c r="B4" s="72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  <c r="O4" s="9"/>
      <c r="P4" s="73"/>
      <c r="Q4" s="71"/>
      <c r="R4" s="71"/>
      <c r="S4" s="71"/>
      <c r="T4" s="71"/>
      <c r="U4" s="4"/>
      <c r="V4" s="4"/>
      <c r="W4" s="4"/>
      <c r="X4" s="4"/>
      <c r="Y4" s="4"/>
      <c r="Z4" s="4"/>
    </row>
    <row r="5" spans="1:26" ht="17.25" customHeight="1">
      <c r="A5" s="10" t="s">
        <v>2</v>
      </c>
      <c r="B5" s="11">
        <v>800000</v>
      </c>
      <c r="C5" s="12"/>
      <c r="D5" s="12"/>
      <c r="E5" s="12"/>
      <c r="F5" s="12">
        <v>600000</v>
      </c>
      <c r="G5" s="12"/>
      <c r="H5" s="12"/>
      <c r="I5" s="12"/>
      <c r="J5" s="12"/>
      <c r="K5" s="12"/>
      <c r="L5" s="12"/>
      <c r="M5" s="12"/>
      <c r="N5" s="71"/>
      <c r="O5" s="13">
        <f>SUM(B5:M5)</f>
        <v>1400000</v>
      </c>
      <c r="P5" s="71"/>
      <c r="Q5" s="71"/>
      <c r="R5" s="71"/>
      <c r="S5" s="71"/>
      <c r="T5" s="71"/>
      <c r="U5" s="14"/>
      <c r="V5" s="14"/>
      <c r="W5" s="14"/>
      <c r="X5" s="14"/>
      <c r="Y5" s="14"/>
      <c r="Z5" s="14"/>
    </row>
    <row r="6" spans="1:26" ht="17.25" customHeight="1">
      <c r="A6" s="15"/>
      <c r="B6" s="95" t="s">
        <v>3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15"/>
      <c r="P6" s="71"/>
      <c r="Q6" s="71"/>
      <c r="R6" s="71"/>
      <c r="S6" s="71"/>
      <c r="T6" s="71"/>
      <c r="U6" s="14"/>
      <c r="V6" s="14"/>
      <c r="W6" s="14"/>
      <c r="X6" s="14"/>
      <c r="Y6" s="14"/>
      <c r="Z6" s="14"/>
    </row>
    <row r="7" spans="1:26" ht="17.25" customHeight="1">
      <c r="A7" s="16" t="s">
        <v>4</v>
      </c>
      <c r="B7" s="17">
        <f t="shared" ref="B7" si="1">B12*B13</f>
        <v>4000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71"/>
      <c r="O7" s="17">
        <f t="shared" ref="O7:O8" si="2">SUM(B7:M7)</f>
        <v>4000</v>
      </c>
      <c r="P7" s="71"/>
      <c r="Q7" s="71"/>
      <c r="R7" s="71"/>
      <c r="S7" s="71"/>
      <c r="T7" s="71"/>
      <c r="U7" s="18"/>
      <c r="V7" s="18"/>
      <c r="W7" s="18"/>
      <c r="X7" s="18"/>
      <c r="Y7" s="18"/>
      <c r="Z7" s="18"/>
    </row>
    <row r="8" spans="1:26" ht="17.25" customHeight="1">
      <c r="A8" s="19" t="s">
        <v>5</v>
      </c>
      <c r="B8" s="20">
        <v>2000</v>
      </c>
      <c r="C8" s="20">
        <f t="shared" ref="C8:M8" si="3">B8+2000</f>
        <v>4000</v>
      </c>
      <c r="D8" s="20">
        <f t="shared" si="3"/>
        <v>6000</v>
      </c>
      <c r="E8" s="20">
        <f t="shared" si="3"/>
        <v>8000</v>
      </c>
      <c r="F8" s="20">
        <f t="shared" si="3"/>
        <v>10000</v>
      </c>
      <c r="G8" s="20">
        <f t="shared" si="3"/>
        <v>12000</v>
      </c>
      <c r="H8" s="20">
        <f t="shared" si="3"/>
        <v>14000</v>
      </c>
      <c r="I8" s="20">
        <f t="shared" si="3"/>
        <v>16000</v>
      </c>
      <c r="J8" s="20">
        <f t="shared" si="3"/>
        <v>18000</v>
      </c>
      <c r="K8" s="20">
        <f t="shared" si="3"/>
        <v>20000</v>
      </c>
      <c r="L8" s="20">
        <f t="shared" si="3"/>
        <v>22000</v>
      </c>
      <c r="M8" s="20">
        <f t="shared" si="3"/>
        <v>24000</v>
      </c>
      <c r="N8" s="71"/>
      <c r="O8" s="21">
        <f t="shared" si="2"/>
        <v>156000</v>
      </c>
      <c r="P8" s="71"/>
      <c r="Q8" s="71"/>
      <c r="R8" s="71"/>
      <c r="S8" s="71"/>
      <c r="T8" s="71"/>
      <c r="U8" s="14"/>
      <c r="V8" s="14"/>
      <c r="W8" s="14"/>
      <c r="X8" s="14"/>
      <c r="Y8" s="14"/>
      <c r="Z8" s="14"/>
    </row>
    <row r="9" spans="1:26" ht="17.25" customHeight="1">
      <c r="A9" s="19" t="s">
        <v>6</v>
      </c>
      <c r="B9" s="22">
        <v>0.01</v>
      </c>
      <c r="C9" s="22">
        <v>0.01</v>
      </c>
      <c r="D9" s="22">
        <v>0.01</v>
      </c>
      <c r="E9" s="22">
        <v>0.02</v>
      </c>
      <c r="F9" s="22">
        <v>0.02</v>
      </c>
      <c r="G9" s="22">
        <v>0.02</v>
      </c>
      <c r="H9" s="22">
        <v>0.03</v>
      </c>
      <c r="I9" s="22">
        <v>0.03</v>
      </c>
      <c r="J9" s="22">
        <f>I9</f>
        <v>0.03</v>
      </c>
      <c r="K9" s="22">
        <v>0.04</v>
      </c>
      <c r="L9" s="22">
        <v>0.04</v>
      </c>
      <c r="M9" s="22">
        <v>0.04</v>
      </c>
      <c r="N9" s="71"/>
      <c r="O9" s="15"/>
      <c r="P9" s="71"/>
      <c r="Q9" s="71"/>
      <c r="R9" s="71"/>
      <c r="S9" s="71"/>
      <c r="T9" s="71"/>
      <c r="U9" s="14"/>
      <c r="V9" s="14"/>
      <c r="W9" s="14"/>
      <c r="X9" s="14"/>
      <c r="Y9" s="14"/>
      <c r="Z9" s="14"/>
    </row>
    <row r="10" spans="1:26" ht="17.25" customHeight="1">
      <c r="A10" s="19" t="s">
        <v>7</v>
      </c>
      <c r="B10" s="20">
        <f t="shared" ref="B10:M10" si="4">B8*B9</f>
        <v>20</v>
      </c>
      <c r="C10" s="20">
        <f t="shared" si="4"/>
        <v>40</v>
      </c>
      <c r="D10" s="20">
        <f t="shared" si="4"/>
        <v>60</v>
      </c>
      <c r="E10" s="20">
        <f t="shared" si="4"/>
        <v>160</v>
      </c>
      <c r="F10" s="20">
        <f t="shared" si="4"/>
        <v>200</v>
      </c>
      <c r="G10" s="20">
        <f t="shared" si="4"/>
        <v>240</v>
      </c>
      <c r="H10" s="20">
        <f t="shared" si="4"/>
        <v>420</v>
      </c>
      <c r="I10" s="20">
        <f t="shared" si="4"/>
        <v>480</v>
      </c>
      <c r="J10" s="20">
        <f t="shared" si="4"/>
        <v>540</v>
      </c>
      <c r="K10" s="20">
        <f t="shared" si="4"/>
        <v>800</v>
      </c>
      <c r="L10" s="20">
        <f t="shared" si="4"/>
        <v>880</v>
      </c>
      <c r="M10" s="20">
        <f t="shared" si="4"/>
        <v>960</v>
      </c>
      <c r="N10" s="71"/>
      <c r="O10" s="21">
        <f>SUM(B10:M10)</f>
        <v>4800</v>
      </c>
      <c r="P10" s="71"/>
      <c r="Q10" s="71"/>
      <c r="R10" s="71"/>
      <c r="S10" s="71"/>
      <c r="T10" s="71"/>
      <c r="U10" s="14"/>
      <c r="V10" s="14"/>
      <c r="W10" s="14"/>
      <c r="X10" s="14"/>
      <c r="Y10" s="14"/>
      <c r="Z10" s="14"/>
    </row>
    <row r="11" spans="1:26" ht="17.25" customHeight="1">
      <c r="A11" s="19" t="s">
        <v>8</v>
      </c>
      <c r="B11" s="22">
        <v>0.1</v>
      </c>
      <c r="C11" s="22">
        <v>0.1</v>
      </c>
      <c r="D11" s="22">
        <v>0.1</v>
      </c>
      <c r="E11" s="22">
        <v>0.2</v>
      </c>
      <c r="F11" s="22">
        <v>0.2</v>
      </c>
      <c r="G11" s="22">
        <v>0.2</v>
      </c>
      <c r="H11" s="22">
        <v>0.3</v>
      </c>
      <c r="I11" s="22">
        <v>0.3</v>
      </c>
      <c r="J11" s="22">
        <v>0.3</v>
      </c>
      <c r="K11" s="22">
        <v>0.4</v>
      </c>
      <c r="L11" s="22">
        <v>0.4</v>
      </c>
      <c r="M11" s="22">
        <v>0.4</v>
      </c>
      <c r="N11" s="71"/>
      <c r="O11" s="15"/>
      <c r="P11" s="71"/>
      <c r="Q11" s="71"/>
      <c r="R11" s="71"/>
      <c r="S11" s="71"/>
      <c r="T11" s="71"/>
      <c r="U11" s="14"/>
      <c r="V11" s="14"/>
      <c r="W11" s="14"/>
      <c r="X11" s="14"/>
      <c r="Y11" s="14"/>
      <c r="Z11" s="14"/>
    </row>
    <row r="12" spans="1:26" ht="17.25" customHeight="1">
      <c r="A12" s="19" t="s">
        <v>9</v>
      </c>
      <c r="B12" s="20">
        <f t="shared" ref="B12:M12" si="5">B10*B11</f>
        <v>2</v>
      </c>
      <c r="C12" s="20">
        <f t="shared" si="5"/>
        <v>4</v>
      </c>
      <c r="D12" s="20">
        <f t="shared" si="5"/>
        <v>6</v>
      </c>
      <c r="E12" s="20">
        <f t="shared" si="5"/>
        <v>32</v>
      </c>
      <c r="F12" s="20">
        <f t="shared" si="5"/>
        <v>40</v>
      </c>
      <c r="G12" s="20">
        <f t="shared" si="5"/>
        <v>48</v>
      </c>
      <c r="H12" s="20">
        <f t="shared" si="5"/>
        <v>126</v>
      </c>
      <c r="I12" s="20">
        <f t="shared" si="5"/>
        <v>144</v>
      </c>
      <c r="J12" s="20">
        <f t="shared" si="5"/>
        <v>162</v>
      </c>
      <c r="K12" s="20">
        <f t="shared" si="5"/>
        <v>320</v>
      </c>
      <c r="L12" s="20">
        <f t="shared" si="5"/>
        <v>352</v>
      </c>
      <c r="M12" s="20">
        <f t="shared" si="5"/>
        <v>384</v>
      </c>
      <c r="N12" s="71"/>
      <c r="O12" s="21">
        <f>SUM(B12:M12)</f>
        <v>1620</v>
      </c>
      <c r="P12" s="71"/>
      <c r="Q12" s="71"/>
      <c r="R12" s="71"/>
      <c r="S12" s="71"/>
      <c r="T12" s="71"/>
      <c r="U12" s="14"/>
      <c r="V12" s="14"/>
      <c r="W12" s="14"/>
      <c r="X12" s="14"/>
      <c r="Y12" s="14"/>
      <c r="Z12" s="14"/>
    </row>
    <row r="13" spans="1:26" ht="17.25" customHeight="1">
      <c r="A13" s="19" t="s">
        <v>10</v>
      </c>
      <c r="B13" s="20">
        <v>2000</v>
      </c>
      <c r="C13" s="20">
        <f t="shared" ref="C13:D13" si="6">B13</f>
        <v>2000</v>
      </c>
      <c r="D13" s="20">
        <f t="shared" si="6"/>
        <v>2000</v>
      </c>
      <c r="E13" s="20">
        <v>3000</v>
      </c>
      <c r="F13" s="20">
        <f t="shared" ref="F13:G13" si="7">E13</f>
        <v>3000</v>
      </c>
      <c r="G13" s="20">
        <f t="shared" si="7"/>
        <v>3000</v>
      </c>
      <c r="H13" s="20">
        <v>4000</v>
      </c>
      <c r="I13" s="20">
        <f t="shared" ref="I13:J13" si="8">H13</f>
        <v>4000</v>
      </c>
      <c r="J13" s="20">
        <f t="shared" si="8"/>
        <v>4000</v>
      </c>
      <c r="K13" s="20">
        <v>5000</v>
      </c>
      <c r="L13" s="20">
        <f t="shared" ref="L13:M13" si="9">K13</f>
        <v>5000</v>
      </c>
      <c r="M13" s="20">
        <f t="shared" si="9"/>
        <v>5000</v>
      </c>
      <c r="N13" s="71"/>
      <c r="O13" s="15"/>
      <c r="P13" s="71"/>
      <c r="Q13" s="71"/>
      <c r="R13" s="71"/>
      <c r="S13" s="71"/>
      <c r="T13" s="71"/>
      <c r="U13" s="14"/>
      <c r="V13" s="14"/>
      <c r="W13" s="14"/>
      <c r="X13" s="14"/>
      <c r="Y13" s="14"/>
      <c r="Z13" s="14"/>
    </row>
    <row r="14" spans="1:26" ht="17.25" customHeight="1">
      <c r="A14" s="23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71"/>
      <c r="O14" s="21"/>
      <c r="P14" s="71"/>
      <c r="Q14" s="71"/>
      <c r="R14" s="71"/>
      <c r="S14" s="71"/>
      <c r="T14" s="71"/>
      <c r="U14" s="14"/>
      <c r="V14" s="14"/>
      <c r="W14" s="14"/>
      <c r="X14" s="14"/>
      <c r="Y14" s="14"/>
      <c r="Z14" s="14"/>
    </row>
    <row r="15" spans="1:26" ht="17.25" customHeight="1">
      <c r="A15" s="24" t="s">
        <v>11</v>
      </c>
      <c r="B15" s="25">
        <f t="shared" ref="B15" si="10">SUM(B16:B21)</f>
        <v>182240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71"/>
      <c r="O15" s="25">
        <f t="shared" ref="O15:O21" si="11">SUM(B15:M15)</f>
        <v>182240</v>
      </c>
      <c r="P15" s="71"/>
      <c r="Q15" s="71"/>
      <c r="R15" s="71"/>
      <c r="S15" s="71"/>
      <c r="T15" s="71"/>
      <c r="U15" s="18"/>
      <c r="V15" s="18"/>
      <c r="W15" s="18"/>
      <c r="X15" s="18"/>
      <c r="Y15" s="18"/>
      <c r="Z15" s="18"/>
    </row>
    <row r="16" spans="1:26" ht="17.25" customHeight="1">
      <c r="A16" s="19" t="s">
        <v>12</v>
      </c>
      <c r="B16" s="21">
        <f t="shared" ref="B16:M16" si="12">B12*1000</f>
        <v>2000</v>
      </c>
      <c r="C16" s="21">
        <f t="shared" si="12"/>
        <v>4000</v>
      </c>
      <c r="D16" s="21">
        <f t="shared" si="12"/>
        <v>6000</v>
      </c>
      <c r="E16" s="21">
        <f t="shared" si="12"/>
        <v>32000</v>
      </c>
      <c r="F16" s="21">
        <f t="shared" si="12"/>
        <v>40000</v>
      </c>
      <c r="G16" s="21">
        <f t="shared" si="12"/>
        <v>48000</v>
      </c>
      <c r="H16" s="21">
        <f t="shared" si="12"/>
        <v>126000</v>
      </c>
      <c r="I16" s="21">
        <f t="shared" si="12"/>
        <v>144000</v>
      </c>
      <c r="J16" s="21">
        <f t="shared" si="12"/>
        <v>162000</v>
      </c>
      <c r="K16" s="21">
        <f t="shared" si="12"/>
        <v>320000</v>
      </c>
      <c r="L16" s="21">
        <f t="shared" si="12"/>
        <v>352000</v>
      </c>
      <c r="M16" s="21">
        <f t="shared" si="12"/>
        <v>384000</v>
      </c>
      <c r="N16" s="71"/>
      <c r="O16" s="21">
        <f t="shared" si="11"/>
        <v>1620000</v>
      </c>
      <c r="P16" s="71"/>
      <c r="Q16" s="71"/>
      <c r="R16" s="71"/>
      <c r="S16" s="71"/>
      <c r="T16" s="71"/>
      <c r="U16" s="14"/>
      <c r="V16" s="14"/>
      <c r="W16" s="14"/>
      <c r="X16" s="14"/>
      <c r="Y16" s="14"/>
      <c r="Z16" s="14"/>
    </row>
    <row r="17" spans="1:26" ht="17.25" customHeight="1">
      <c r="A17" s="19" t="s">
        <v>13</v>
      </c>
      <c r="B17" s="26">
        <v>100000</v>
      </c>
      <c r="C17" s="26">
        <v>100000</v>
      </c>
      <c r="D17" s="26">
        <v>100000</v>
      </c>
      <c r="E17" s="26">
        <v>150000</v>
      </c>
      <c r="F17" s="26">
        <v>150000</v>
      </c>
      <c r="G17" s="26">
        <v>150000</v>
      </c>
      <c r="H17" s="26">
        <v>200000</v>
      </c>
      <c r="I17" s="26">
        <v>200000</v>
      </c>
      <c r="J17" s="26">
        <v>200000</v>
      </c>
      <c r="K17" s="26">
        <v>250000</v>
      </c>
      <c r="L17" s="26">
        <v>250000</v>
      </c>
      <c r="M17" s="26">
        <v>250000</v>
      </c>
      <c r="N17" s="71"/>
      <c r="O17" s="21">
        <f t="shared" si="11"/>
        <v>2100000</v>
      </c>
      <c r="P17" s="71"/>
      <c r="Q17" s="71"/>
      <c r="R17" s="71"/>
      <c r="S17" s="71"/>
      <c r="T17" s="71"/>
      <c r="U17" s="14"/>
      <c r="V17" s="14"/>
      <c r="W17" s="14"/>
      <c r="X17" s="14"/>
      <c r="Y17" s="14"/>
      <c r="Z17" s="14"/>
    </row>
    <row r="18" spans="1:26" ht="17.25" customHeight="1">
      <c r="A18" s="27" t="s">
        <v>14</v>
      </c>
      <c r="B18" s="26">
        <f t="shared" ref="B18:M18" si="13">B8*10</f>
        <v>20000</v>
      </c>
      <c r="C18" s="26">
        <f t="shared" si="13"/>
        <v>40000</v>
      </c>
      <c r="D18" s="26">
        <f t="shared" si="13"/>
        <v>60000</v>
      </c>
      <c r="E18" s="26">
        <f t="shared" si="13"/>
        <v>80000</v>
      </c>
      <c r="F18" s="26">
        <f t="shared" si="13"/>
        <v>100000</v>
      </c>
      <c r="G18" s="26">
        <f t="shared" si="13"/>
        <v>120000</v>
      </c>
      <c r="H18" s="26">
        <f t="shared" si="13"/>
        <v>140000</v>
      </c>
      <c r="I18" s="26">
        <f t="shared" si="13"/>
        <v>160000</v>
      </c>
      <c r="J18" s="26">
        <f t="shared" si="13"/>
        <v>180000</v>
      </c>
      <c r="K18" s="26">
        <f t="shared" si="13"/>
        <v>200000</v>
      </c>
      <c r="L18" s="26">
        <f t="shared" si="13"/>
        <v>220000</v>
      </c>
      <c r="M18" s="26">
        <f t="shared" si="13"/>
        <v>240000</v>
      </c>
      <c r="N18" s="71"/>
      <c r="O18" s="21">
        <f t="shared" si="11"/>
        <v>1560000</v>
      </c>
      <c r="P18" s="71"/>
      <c r="Q18" s="71"/>
      <c r="R18" s="71"/>
      <c r="S18" s="71"/>
      <c r="T18" s="71"/>
      <c r="U18" s="14"/>
      <c r="V18" s="14"/>
      <c r="W18" s="14"/>
      <c r="X18" s="14"/>
      <c r="Y18" s="14"/>
      <c r="Z18" s="14"/>
    </row>
    <row r="19" spans="1:26" ht="17.25" customHeight="1">
      <c r="A19" s="27" t="s">
        <v>15</v>
      </c>
      <c r="B19" s="26">
        <v>50000</v>
      </c>
      <c r="C19" s="26">
        <f t="shared" ref="C19:M19" si="14">B19</f>
        <v>50000</v>
      </c>
      <c r="D19" s="26">
        <f t="shared" si="14"/>
        <v>50000</v>
      </c>
      <c r="E19" s="26">
        <f t="shared" si="14"/>
        <v>50000</v>
      </c>
      <c r="F19" s="26">
        <f t="shared" si="14"/>
        <v>50000</v>
      </c>
      <c r="G19" s="26">
        <f t="shared" si="14"/>
        <v>50000</v>
      </c>
      <c r="H19" s="26">
        <f t="shared" si="14"/>
        <v>50000</v>
      </c>
      <c r="I19" s="26">
        <f t="shared" si="14"/>
        <v>50000</v>
      </c>
      <c r="J19" s="26">
        <f t="shared" si="14"/>
        <v>50000</v>
      </c>
      <c r="K19" s="26">
        <f t="shared" si="14"/>
        <v>50000</v>
      </c>
      <c r="L19" s="26">
        <f t="shared" si="14"/>
        <v>50000</v>
      </c>
      <c r="M19" s="26">
        <f t="shared" si="14"/>
        <v>50000</v>
      </c>
      <c r="N19" s="71"/>
      <c r="O19" s="21">
        <f t="shared" si="11"/>
        <v>600000</v>
      </c>
      <c r="P19" s="71"/>
      <c r="Q19" s="71"/>
      <c r="R19" s="71"/>
      <c r="S19" s="71"/>
      <c r="T19" s="71"/>
      <c r="U19" s="14"/>
      <c r="V19" s="14"/>
      <c r="W19" s="14"/>
      <c r="X19" s="14"/>
      <c r="Y19" s="14"/>
      <c r="Z19" s="14"/>
    </row>
    <row r="20" spans="1:26" ht="17.25" customHeight="1">
      <c r="A20" s="27" t="s">
        <v>16</v>
      </c>
      <c r="B20" s="26">
        <v>10000</v>
      </c>
      <c r="C20" s="26">
        <f t="shared" ref="C20:M20" si="15">B20</f>
        <v>10000</v>
      </c>
      <c r="D20" s="26">
        <f t="shared" si="15"/>
        <v>10000</v>
      </c>
      <c r="E20" s="26">
        <f t="shared" si="15"/>
        <v>10000</v>
      </c>
      <c r="F20" s="26">
        <f t="shared" si="15"/>
        <v>10000</v>
      </c>
      <c r="G20" s="26">
        <f t="shared" si="15"/>
        <v>10000</v>
      </c>
      <c r="H20" s="26">
        <f t="shared" si="15"/>
        <v>10000</v>
      </c>
      <c r="I20" s="26">
        <f t="shared" si="15"/>
        <v>10000</v>
      </c>
      <c r="J20" s="26">
        <f t="shared" si="15"/>
        <v>10000</v>
      </c>
      <c r="K20" s="26">
        <f t="shared" si="15"/>
        <v>10000</v>
      </c>
      <c r="L20" s="26">
        <f t="shared" si="15"/>
        <v>10000</v>
      </c>
      <c r="M20" s="26">
        <f t="shared" si="15"/>
        <v>10000</v>
      </c>
      <c r="N20" s="71"/>
      <c r="O20" s="21">
        <f t="shared" si="11"/>
        <v>120000</v>
      </c>
      <c r="P20" s="71"/>
      <c r="Q20" s="71"/>
      <c r="R20" s="71"/>
      <c r="S20" s="71"/>
      <c r="T20" s="71"/>
      <c r="U20" s="14"/>
      <c r="V20" s="14"/>
      <c r="W20" s="14"/>
      <c r="X20" s="14"/>
      <c r="Y20" s="14"/>
      <c r="Z20" s="14"/>
    </row>
    <row r="21" spans="1:26" ht="17.25" customHeight="1">
      <c r="A21" s="27" t="s">
        <v>17</v>
      </c>
      <c r="B21" s="26">
        <f t="shared" ref="B21:M21" si="16">B7*6%</f>
        <v>240</v>
      </c>
      <c r="C21" s="26">
        <f t="shared" si="16"/>
        <v>0</v>
      </c>
      <c r="D21" s="26">
        <f t="shared" si="16"/>
        <v>0</v>
      </c>
      <c r="E21" s="26">
        <f t="shared" si="16"/>
        <v>0</v>
      </c>
      <c r="F21" s="26">
        <f t="shared" si="16"/>
        <v>0</v>
      </c>
      <c r="G21" s="26">
        <f t="shared" si="16"/>
        <v>0</v>
      </c>
      <c r="H21" s="26">
        <f t="shared" si="16"/>
        <v>0</v>
      </c>
      <c r="I21" s="26">
        <f t="shared" si="16"/>
        <v>0</v>
      </c>
      <c r="J21" s="26">
        <f t="shared" si="16"/>
        <v>0</v>
      </c>
      <c r="K21" s="26">
        <f t="shared" si="16"/>
        <v>0</v>
      </c>
      <c r="L21" s="26">
        <f t="shared" si="16"/>
        <v>0</v>
      </c>
      <c r="M21" s="26">
        <f t="shared" si="16"/>
        <v>0</v>
      </c>
      <c r="N21" s="71"/>
      <c r="O21" s="26">
        <f t="shared" si="11"/>
        <v>240</v>
      </c>
      <c r="P21" s="71"/>
      <c r="Q21" s="71"/>
      <c r="R21" s="71"/>
      <c r="S21" s="71"/>
      <c r="T21" s="71"/>
      <c r="U21" s="14"/>
      <c r="V21" s="14"/>
      <c r="W21" s="14"/>
      <c r="X21" s="14"/>
      <c r="Y21" s="14"/>
      <c r="Z21" s="14"/>
    </row>
    <row r="22" spans="1:26" ht="17.25" customHeight="1">
      <c r="A22" s="28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71"/>
      <c r="O22" s="21"/>
      <c r="P22" s="71"/>
      <c r="Q22" s="71"/>
      <c r="R22" s="71"/>
      <c r="S22" s="71"/>
      <c r="T22" s="71"/>
      <c r="U22" s="14"/>
      <c r="V22" s="14"/>
      <c r="W22" s="14"/>
      <c r="X22" s="14"/>
      <c r="Y22" s="14"/>
      <c r="Z22" s="14"/>
    </row>
    <row r="23" spans="1:26" ht="17.25" customHeight="1">
      <c r="A23" s="29" t="s">
        <v>18</v>
      </c>
      <c r="B23" s="30">
        <f t="shared" ref="B23:M23" si="17">B7-B15</f>
        <v>-178240</v>
      </c>
      <c r="C23" s="30"/>
      <c r="D23" s="30"/>
      <c r="E23" s="30"/>
      <c r="F23" s="30"/>
      <c r="G23" s="30"/>
      <c r="H23" s="30"/>
      <c r="I23" s="30"/>
      <c r="J23" s="31"/>
      <c r="K23" s="31"/>
      <c r="L23" s="31"/>
      <c r="M23" s="31"/>
      <c r="N23" s="71"/>
      <c r="O23" s="31">
        <f>SUM(B23:M23)</f>
        <v>-178240</v>
      </c>
      <c r="P23" s="71"/>
      <c r="Q23" s="71"/>
      <c r="R23" s="71"/>
      <c r="S23" s="71"/>
      <c r="T23" s="71"/>
      <c r="U23" s="32"/>
      <c r="V23" s="32"/>
      <c r="W23" s="32"/>
      <c r="X23" s="32"/>
      <c r="Y23" s="32"/>
      <c r="Z23" s="32"/>
    </row>
    <row r="24" spans="1:26" ht="17.25" customHeight="1">
      <c r="A24" s="27" t="s">
        <v>19</v>
      </c>
      <c r="B24" s="33">
        <f t="shared" ref="B24:M24" si="18">B23/B7*100%</f>
        <v>-44.56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71"/>
      <c r="O24" s="33">
        <f>O23/O7*100%</f>
        <v>-44.56</v>
      </c>
      <c r="P24" s="71"/>
      <c r="Q24" s="71"/>
      <c r="R24" s="71"/>
      <c r="S24" s="71"/>
      <c r="T24" s="71"/>
      <c r="U24" s="14"/>
      <c r="V24" s="14"/>
      <c r="W24" s="14"/>
      <c r="X24" s="14"/>
      <c r="Y24" s="14"/>
      <c r="Z24" s="14"/>
    </row>
    <row r="25" spans="1:26" ht="17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71"/>
      <c r="O25" s="15"/>
      <c r="P25" s="71"/>
      <c r="Q25" s="71"/>
      <c r="R25" s="71"/>
      <c r="S25" s="71"/>
      <c r="T25" s="71"/>
      <c r="U25" s="14"/>
      <c r="V25" s="14"/>
      <c r="W25" s="14"/>
      <c r="X25" s="14"/>
      <c r="Y25" s="14"/>
      <c r="Z25" s="14"/>
    </row>
    <row r="26" spans="1:26" ht="17.25" customHeight="1">
      <c r="A26" s="10" t="s">
        <v>20</v>
      </c>
      <c r="B26" s="34"/>
      <c r="C26" s="3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71"/>
      <c r="O26" s="36"/>
      <c r="P26" s="71"/>
      <c r="Q26" s="71"/>
      <c r="R26" s="71"/>
      <c r="S26" s="71"/>
      <c r="T26" s="71"/>
      <c r="U26" s="14"/>
      <c r="V26" s="14"/>
      <c r="W26" s="14"/>
      <c r="X26" s="14"/>
      <c r="Y26" s="14"/>
      <c r="Z26" s="14"/>
    </row>
    <row r="27" spans="1:26" ht="17.25" customHeight="1">
      <c r="A27" s="27" t="s">
        <v>21</v>
      </c>
      <c r="B27" s="26">
        <v>0</v>
      </c>
      <c r="C27" s="21">
        <f t="shared" ref="C27:M27" si="19">B28</f>
        <v>621760</v>
      </c>
      <c r="D27" s="21">
        <f t="shared" si="19"/>
        <v>621760</v>
      </c>
      <c r="E27" s="21">
        <f t="shared" si="19"/>
        <v>621760</v>
      </c>
      <c r="F27" s="37">
        <f t="shared" si="19"/>
        <v>621760</v>
      </c>
      <c r="G27" s="21">
        <f t="shared" si="19"/>
        <v>1221760</v>
      </c>
      <c r="H27" s="21">
        <f t="shared" si="19"/>
        <v>1221760</v>
      </c>
      <c r="I27" s="21">
        <f t="shared" si="19"/>
        <v>1221760</v>
      </c>
      <c r="J27" s="21">
        <f t="shared" si="19"/>
        <v>1221760</v>
      </c>
      <c r="K27" s="21">
        <f t="shared" si="19"/>
        <v>1221760</v>
      </c>
      <c r="L27" s="21">
        <f t="shared" si="19"/>
        <v>1221760</v>
      </c>
      <c r="M27" s="21">
        <f t="shared" si="19"/>
        <v>1221760</v>
      </c>
      <c r="N27" s="71"/>
      <c r="O27" s="26">
        <f>B27</f>
        <v>0</v>
      </c>
      <c r="P27" s="71"/>
      <c r="Q27" s="71"/>
      <c r="R27" s="71"/>
      <c r="S27" s="71"/>
      <c r="T27" s="71"/>
      <c r="U27" s="14"/>
      <c r="V27" s="14"/>
      <c r="W27" s="14"/>
      <c r="X27" s="14"/>
      <c r="Y27" s="14"/>
      <c r="Z27" s="14"/>
    </row>
    <row r="28" spans="1:26" ht="17.25" customHeight="1">
      <c r="A28" s="27" t="s">
        <v>22</v>
      </c>
      <c r="B28" s="26">
        <f t="shared" ref="B28:M28" si="20">B27+B5+B23</f>
        <v>621760</v>
      </c>
      <c r="C28" s="26">
        <f t="shared" si="20"/>
        <v>621760</v>
      </c>
      <c r="D28" s="26">
        <f t="shared" si="20"/>
        <v>621760</v>
      </c>
      <c r="E28" s="38">
        <f t="shared" si="20"/>
        <v>621760</v>
      </c>
      <c r="F28" s="26">
        <f t="shared" si="20"/>
        <v>1221760</v>
      </c>
      <c r="G28" s="26">
        <f t="shared" si="20"/>
        <v>1221760</v>
      </c>
      <c r="H28" s="26">
        <f t="shared" si="20"/>
        <v>1221760</v>
      </c>
      <c r="I28" s="26">
        <f t="shared" si="20"/>
        <v>1221760</v>
      </c>
      <c r="J28" s="26">
        <f t="shared" si="20"/>
        <v>1221760</v>
      </c>
      <c r="K28" s="26">
        <f t="shared" si="20"/>
        <v>1221760</v>
      </c>
      <c r="L28" s="26">
        <f t="shared" si="20"/>
        <v>1221760</v>
      </c>
      <c r="M28" s="26">
        <f t="shared" si="20"/>
        <v>1221760</v>
      </c>
      <c r="N28" s="71"/>
      <c r="O28" s="26">
        <f>M28</f>
        <v>1221760</v>
      </c>
      <c r="P28" s="71"/>
      <c r="Q28" s="71"/>
      <c r="R28" s="71"/>
      <c r="S28" s="71"/>
      <c r="T28" s="71"/>
      <c r="U28" s="14"/>
      <c r="V28" s="14"/>
      <c r="W28" s="14"/>
      <c r="X28" s="14"/>
      <c r="Y28" s="14"/>
      <c r="Z28" s="14"/>
    </row>
    <row r="29" spans="1:26" ht="13.5" customHeight="1">
      <c r="A29" s="75"/>
      <c r="B29" s="107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4"/>
      <c r="V29" s="4"/>
      <c r="W29" s="4"/>
      <c r="X29" s="4"/>
      <c r="Y29" s="4"/>
      <c r="Z29" s="4"/>
    </row>
    <row r="30" spans="1:26" ht="13.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4"/>
      <c r="V30" s="4"/>
      <c r="W30" s="4"/>
      <c r="X30" s="4"/>
      <c r="Y30" s="4"/>
      <c r="Z30" s="4"/>
    </row>
    <row r="31" spans="1:26" ht="42.75" customHeight="1">
      <c r="A31" s="71"/>
      <c r="B31" s="96" t="s">
        <v>23</v>
      </c>
      <c r="C31" s="97"/>
      <c r="D31" s="97"/>
      <c r="E31" s="97"/>
      <c r="F31" s="97"/>
      <c r="G31" s="97"/>
      <c r="H31" s="98"/>
      <c r="I31" s="39"/>
      <c r="J31" s="99" t="s">
        <v>24</v>
      </c>
      <c r="K31" s="100"/>
      <c r="L31" s="100"/>
      <c r="M31" s="101"/>
      <c r="N31" s="40"/>
      <c r="O31" s="41"/>
      <c r="P31" s="71"/>
      <c r="Q31" s="71"/>
      <c r="R31" s="71"/>
      <c r="S31" s="71"/>
      <c r="T31" s="71"/>
      <c r="U31" s="4"/>
      <c r="V31" s="4"/>
      <c r="W31" s="4"/>
      <c r="X31" s="4"/>
      <c r="Y31" s="4"/>
      <c r="Z31" s="4"/>
    </row>
    <row r="32" spans="1:26" ht="24.75" customHeight="1">
      <c r="A32" s="71"/>
      <c r="B32" s="82" t="s">
        <v>25</v>
      </c>
      <c r="C32" s="83"/>
      <c r="D32" s="83"/>
      <c r="E32" s="83"/>
      <c r="F32" s="83"/>
      <c r="G32" s="83"/>
      <c r="H32" s="84"/>
      <c r="I32" s="42"/>
      <c r="J32" s="104" t="s">
        <v>26</v>
      </c>
      <c r="K32" s="105"/>
      <c r="L32" s="105"/>
      <c r="M32" s="106"/>
      <c r="N32" s="43"/>
      <c r="O32" s="44"/>
      <c r="P32" s="71"/>
      <c r="Q32" s="71"/>
      <c r="R32" s="71"/>
      <c r="S32" s="71"/>
      <c r="T32" s="71"/>
      <c r="U32" s="4"/>
      <c r="V32" s="4"/>
      <c r="W32" s="4"/>
      <c r="X32" s="4"/>
      <c r="Y32" s="4"/>
      <c r="Z32" s="4"/>
    </row>
    <row r="33" spans="1:26" ht="23.25" customHeight="1">
      <c r="A33" s="71"/>
      <c r="B33" s="102"/>
      <c r="C33" s="71"/>
      <c r="D33" s="71"/>
      <c r="E33" s="71"/>
      <c r="F33" s="71"/>
      <c r="G33" s="71"/>
      <c r="H33" s="103"/>
      <c r="I33" s="108" t="s">
        <v>27</v>
      </c>
      <c r="J33" s="105"/>
      <c r="K33" s="105"/>
      <c r="L33" s="105"/>
      <c r="M33" s="105"/>
      <c r="N33" s="105"/>
      <c r="O33" s="109"/>
      <c r="P33" s="71"/>
      <c r="Q33" s="71"/>
      <c r="R33" s="71"/>
      <c r="S33" s="71"/>
      <c r="T33" s="71"/>
      <c r="U33" s="4"/>
      <c r="V33" s="4"/>
      <c r="W33" s="4"/>
      <c r="X33" s="4"/>
      <c r="Y33" s="4"/>
      <c r="Z33" s="4"/>
    </row>
    <row r="34" spans="1:26" ht="23.25" customHeight="1">
      <c r="A34" s="71"/>
      <c r="B34" s="85"/>
      <c r="C34" s="86"/>
      <c r="D34" s="86"/>
      <c r="E34" s="86"/>
      <c r="F34" s="86"/>
      <c r="G34" s="86"/>
      <c r="H34" s="87"/>
      <c r="I34" s="45"/>
      <c r="J34" s="46"/>
      <c r="K34" s="110" t="s">
        <v>28</v>
      </c>
      <c r="L34" s="106"/>
      <c r="M34" s="47"/>
      <c r="N34" s="119"/>
      <c r="O34" s="120"/>
      <c r="P34" s="71"/>
      <c r="Q34" s="71"/>
      <c r="R34" s="71"/>
      <c r="S34" s="71"/>
      <c r="T34" s="71"/>
      <c r="U34" s="4"/>
      <c r="V34" s="4"/>
      <c r="W34" s="4"/>
      <c r="X34" s="4"/>
      <c r="Y34" s="4"/>
      <c r="Z34" s="4"/>
    </row>
    <row r="35" spans="1:26" ht="21" customHeight="1">
      <c r="A35" s="71"/>
      <c r="B35" s="82" t="s">
        <v>29</v>
      </c>
      <c r="C35" s="83"/>
      <c r="D35" s="83"/>
      <c r="E35" s="83"/>
      <c r="F35" s="83"/>
      <c r="G35" s="83"/>
      <c r="H35" s="84"/>
      <c r="I35" s="45"/>
      <c r="J35" s="111" t="s">
        <v>30</v>
      </c>
      <c r="K35" s="112"/>
      <c r="L35" s="112"/>
      <c r="M35" s="113"/>
      <c r="N35" s="116"/>
      <c r="O35" s="121"/>
      <c r="P35" s="71"/>
      <c r="Q35" s="71"/>
      <c r="R35" s="71"/>
      <c r="S35" s="71"/>
      <c r="T35" s="71"/>
      <c r="U35" s="4"/>
      <c r="V35" s="4"/>
      <c r="W35" s="4"/>
      <c r="X35" s="4"/>
      <c r="Y35" s="4"/>
      <c r="Z35" s="4"/>
    </row>
    <row r="36" spans="1:26" ht="21.75" customHeight="1">
      <c r="A36" s="71"/>
      <c r="B36" s="85"/>
      <c r="C36" s="86"/>
      <c r="D36" s="86"/>
      <c r="E36" s="86"/>
      <c r="F36" s="86"/>
      <c r="G36" s="86"/>
      <c r="H36" s="87"/>
      <c r="I36" s="42"/>
      <c r="J36" s="114"/>
      <c r="K36" s="71"/>
      <c r="L36" s="71"/>
      <c r="M36" s="115"/>
      <c r="N36" s="43"/>
      <c r="O36" s="44"/>
      <c r="P36" s="71"/>
      <c r="Q36" s="71"/>
      <c r="R36" s="71"/>
      <c r="S36" s="71"/>
      <c r="T36" s="71"/>
      <c r="U36" s="4"/>
      <c r="V36" s="4"/>
      <c r="W36" s="4"/>
      <c r="X36" s="4"/>
      <c r="Y36" s="4"/>
      <c r="Z36" s="4"/>
    </row>
    <row r="37" spans="1:26" ht="23.25" customHeight="1">
      <c r="A37" s="71"/>
      <c r="B37" s="82" t="s">
        <v>31</v>
      </c>
      <c r="C37" s="83"/>
      <c r="D37" s="83"/>
      <c r="E37" s="83"/>
      <c r="F37" s="83"/>
      <c r="G37" s="83"/>
      <c r="H37" s="84"/>
      <c r="I37" s="48"/>
      <c r="J37" s="116"/>
      <c r="K37" s="117"/>
      <c r="L37" s="117"/>
      <c r="M37" s="118"/>
      <c r="N37" s="49"/>
      <c r="O37" s="50"/>
      <c r="P37" s="71"/>
      <c r="Q37" s="71"/>
      <c r="R37" s="71"/>
      <c r="S37" s="71"/>
      <c r="T37" s="71"/>
      <c r="U37" s="4"/>
      <c r="V37" s="4"/>
      <c r="W37" s="4"/>
      <c r="X37" s="4"/>
      <c r="Y37" s="4"/>
      <c r="Z37" s="4"/>
    </row>
    <row r="38" spans="1:26" ht="20.25" customHeight="1">
      <c r="A38" s="71"/>
      <c r="B38" s="85"/>
      <c r="C38" s="86"/>
      <c r="D38" s="86"/>
      <c r="E38" s="86"/>
      <c r="F38" s="86"/>
      <c r="G38" s="86"/>
      <c r="H38" s="87"/>
      <c r="I38" s="51"/>
      <c r="J38" s="52"/>
      <c r="K38" s="52"/>
      <c r="L38" s="52"/>
      <c r="M38" s="53"/>
      <c r="N38" s="54"/>
      <c r="O38" s="55"/>
      <c r="P38" s="71"/>
      <c r="Q38" s="71"/>
      <c r="R38" s="71"/>
      <c r="S38" s="71"/>
      <c r="T38" s="71"/>
      <c r="U38" s="4"/>
      <c r="V38" s="4"/>
      <c r="W38" s="4"/>
      <c r="X38" s="4"/>
      <c r="Y38" s="4"/>
      <c r="Z38" s="4"/>
    </row>
    <row r="39" spans="1:26" ht="22.5" customHeight="1">
      <c r="A39" s="71"/>
      <c r="B39" s="82" t="s">
        <v>32</v>
      </c>
      <c r="C39" s="83"/>
      <c r="D39" s="83"/>
      <c r="E39" s="83"/>
      <c r="F39" s="83"/>
      <c r="G39" s="83"/>
      <c r="H39" s="84"/>
      <c r="I39" s="48"/>
      <c r="J39" s="56"/>
      <c r="K39" s="56"/>
      <c r="L39" s="56"/>
      <c r="M39" s="56"/>
      <c r="N39" s="49"/>
      <c r="O39" s="50"/>
      <c r="P39" s="71"/>
      <c r="Q39" s="71"/>
      <c r="R39" s="71"/>
      <c r="S39" s="71"/>
      <c r="T39" s="71"/>
      <c r="U39" s="4"/>
      <c r="V39" s="4"/>
      <c r="W39" s="4"/>
      <c r="X39" s="4"/>
      <c r="Y39" s="4"/>
      <c r="Z39" s="4"/>
    </row>
    <row r="40" spans="1:26" ht="19.5" customHeight="1">
      <c r="A40" s="71"/>
      <c r="B40" s="85"/>
      <c r="C40" s="86"/>
      <c r="D40" s="86"/>
      <c r="E40" s="86"/>
      <c r="F40" s="86"/>
      <c r="G40" s="86"/>
      <c r="H40" s="87"/>
      <c r="I40" s="57"/>
      <c r="J40" s="52"/>
      <c r="K40" s="52" t="s">
        <v>33</v>
      </c>
      <c r="L40" s="52" t="s">
        <v>34</v>
      </c>
      <c r="M40" s="53" t="s">
        <v>35</v>
      </c>
      <c r="N40" s="58"/>
      <c r="O40" s="59"/>
      <c r="P40" s="71"/>
      <c r="Q40" s="71"/>
      <c r="R40" s="71"/>
      <c r="S40" s="71"/>
      <c r="T40" s="71"/>
      <c r="U40" s="4"/>
      <c r="V40" s="4"/>
      <c r="W40" s="4"/>
      <c r="X40" s="4"/>
      <c r="Y40" s="4"/>
      <c r="Z40" s="4"/>
    </row>
    <row r="41" spans="1:26" ht="29.25" customHeight="1">
      <c r="A41" s="71"/>
      <c r="B41" s="92" t="s">
        <v>36</v>
      </c>
      <c r="C41" s="93"/>
      <c r="D41" s="93"/>
      <c r="E41" s="93"/>
      <c r="F41" s="93"/>
      <c r="G41" s="93"/>
      <c r="H41" s="94"/>
      <c r="I41" s="57"/>
      <c r="J41" s="58"/>
      <c r="K41" s="58"/>
      <c r="L41" s="58"/>
      <c r="M41" s="58"/>
      <c r="N41" s="58"/>
      <c r="O41" s="59"/>
      <c r="P41" s="71"/>
      <c r="Q41" s="71"/>
      <c r="R41" s="71"/>
      <c r="S41" s="71"/>
      <c r="T41" s="71"/>
      <c r="U41" s="4"/>
      <c r="V41" s="4"/>
      <c r="W41" s="4"/>
      <c r="X41" s="4"/>
      <c r="Y41" s="4"/>
      <c r="Z41" s="4"/>
    </row>
    <row r="42" spans="1:26" ht="9.75" customHeight="1">
      <c r="A42" s="71"/>
      <c r="B42" s="76"/>
      <c r="C42" s="77"/>
      <c r="D42" s="77"/>
      <c r="E42" s="77"/>
      <c r="F42" s="77"/>
      <c r="G42" s="77"/>
      <c r="H42" s="78"/>
      <c r="I42" s="60"/>
      <c r="J42" s="79"/>
      <c r="K42" s="80"/>
      <c r="L42" s="80"/>
      <c r="M42" s="80"/>
      <c r="N42" s="81"/>
      <c r="O42" s="61"/>
      <c r="P42" s="71"/>
      <c r="Q42" s="71"/>
      <c r="R42" s="71"/>
      <c r="S42" s="71"/>
      <c r="T42" s="71"/>
      <c r="U42" s="4"/>
      <c r="V42" s="4"/>
      <c r="W42" s="4"/>
      <c r="X42" s="4"/>
      <c r="Y42" s="4"/>
      <c r="Z42" s="4"/>
    </row>
    <row r="43" spans="1:26" ht="13.5" customHeight="1">
      <c r="A43" s="74"/>
      <c r="B43" s="74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4"/>
      <c r="V43" s="4"/>
      <c r="W43" s="4"/>
      <c r="X43" s="4"/>
      <c r="Y43" s="4"/>
      <c r="Z43" s="4"/>
    </row>
    <row r="44" spans="1:26" ht="13.5" customHeigh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4"/>
      <c r="V44" s="4"/>
      <c r="W44" s="4"/>
      <c r="X44" s="4"/>
      <c r="Y44" s="4"/>
      <c r="Z44" s="4"/>
    </row>
    <row r="45" spans="1:26" ht="13.5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4"/>
      <c r="V45" s="4"/>
      <c r="W45" s="4"/>
      <c r="X45" s="4"/>
      <c r="Y45" s="4"/>
      <c r="Z45" s="4"/>
    </row>
    <row r="46" spans="1:26" ht="13.5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4"/>
      <c r="V46" s="4"/>
      <c r="W46" s="4"/>
      <c r="X46" s="4"/>
      <c r="Y46" s="4"/>
      <c r="Z46" s="4"/>
    </row>
    <row r="47" spans="1:26" ht="13.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4"/>
      <c r="V47" s="4"/>
      <c r="W47" s="4"/>
      <c r="X47" s="4"/>
      <c r="Y47" s="4"/>
      <c r="Z47" s="4"/>
    </row>
    <row r="48" spans="1:26" ht="33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4"/>
      <c r="V48" s="4"/>
      <c r="W48" s="4"/>
      <c r="X48" s="4"/>
      <c r="Y48" s="4"/>
      <c r="Z48" s="4"/>
    </row>
    <row r="49" spans="1:26" ht="13.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4"/>
      <c r="V49" s="4"/>
      <c r="W49" s="4"/>
      <c r="X49" s="4"/>
      <c r="Y49" s="4"/>
      <c r="Z49" s="4"/>
    </row>
    <row r="50" spans="1:26" ht="13.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4"/>
      <c r="V50" s="4"/>
      <c r="W50" s="4"/>
      <c r="X50" s="4"/>
      <c r="Y50" s="4"/>
      <c r="Z50" s="4"/>
    </row>
    <row r="51" spans="1:26" ht="15.7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4"/>
      <c r="V51" s="4"/>
      <c r="W51" s="4"/>
      <c r="X51" s="4"/>
      <c r="Y51" s="4"/>
      <c r="Z51" s="4"/>
    </row>
    <row r="52" spans="1:26" ht="15.7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4"/>
      <c r="V52" s="4"/>
      <c r="W52" s="4"/>
      <c r="X52" s="4"/>
      <c r="Y52" s="4"/>
      <c r="Z52" s="4"/>
    </row>
    <row r="53" spans="1:26" ht="15.75" customHeight="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4"/>
      <c r="V53" s="4"/>
      <c r="W53" s="4"/>
      <c r="X53" s="4"/>
      <c r="Y53" s="4"/>
      <c r="Z53" s="4"/>
    </row>
    <row r="54" spans="1:26" ht="15.75" customHeight="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4"/>
      <c r="V54" s="4"/>
      <c r="W54" s="4"/>
      <c r="X54" s="4"/>
      <c r="Y54" s="4"/>
      <c r="Z54" s="4"/>
    </row>
    <row r="55" spans="1:26" ht="15.75" customHeight="1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4"/>
      <c r="V55" s="4"/>
      <c r="W55" s="4"/>
      <c r="X55" s="4"/>
      <c r="Y55" s="4"/>
      <c r="Z55" s="4"/>
    </row>
    <row r="56" spans="1:26" ht="15.7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62"/>
      <c r="K60" s="63"/>
      <c r="L60" s="63"/>
      <c r="M60" s="6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65"/>
      <c r="K61" s="66"/>
      <c r="L61" s="66"/>
      <c r="M61" s="67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68"/>
      <c r="K62" s="68"/>
      <c r="L62" s="68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69"/>
      <c r="K63" s="69"/>
      <c r="L63" s="69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</sheetData>
  <mergeCells count="26">
    <mergeCell ref="J1:L1"/>
    <mergeCell ref="N1:O1"/>
    <mergeCell ref="B2:O2"/>
    <mergeCell ref="B39:H40"/>
    <mergeCell ref="B41:H41"/>
    <mergeCell ref="B6:M6"/>
    <mergeCell ref="B31:H31"/>
    <mergeCell ref="J31:M31"/>
    <mergeCell ref="B32:H34"/>
    <mergeCell ref="J32:M32"/>
    <mergeCell ref="B35:H36"/>
    <mergeCell ref="B29:O30"/>
    <mergeCell ref="I33:O33"/>
    <mergeCell ref="K34:L34"/>
    <mergeCell ref="J35:M37"/>
    <mergeCell ref="N34:O35"/>
    <mergeCell ref="P3:T3"/>
    <mergeCell ref="B4:M4"/>
    <mergeCell ref="N4:N28"/>
    <mergeCell ref="P4:T56"/>
    <mergeCell ref="A43:A56"/>
    <mergeCell ref="B43:O56"/>
    <mergeCell ref="A29:A42"/>
    <mergeCell ref="B42:H42"/>
    <mergeCell ref="J42:N42"/>
    <mergeCell ref="B37:H38"/>
  </mergeCells>
  <conditionalFormatting sqref="B27:B29 C28:D29 F28:M29 E29">
    <cfRule type="cellIs" dxfId="1" priority="1" operator="lessThan">
      <formula>0</formula>
    </cfRule>
  </conditionalFormatting>
  <conditionalFormatting sqref="C27:E27 G27:M27">
    <cfRule type="cellIs" dxfId="0" priority="2" operator="lessThan">
      <formula>0</formula>
    </cfRule>
  </conditionalFormatting>
  <hyperlinks>
    <hyperlink ref="K34" r:id="rId1"/>
    <hyperlink ref="K40" r:id="rId2"/>
    <hyperlink ref="L40" r:id="rId3"/>
    <hyperlink ref="M40" r:id="rId4"/>
  </hyperlinks>
  <pageMargins left="0.7" right="0.7" top="0.75" bottom="0.75" header="0" footer="0"/>
  <pageSetup paperSize="9" orientation="portrait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Финмодель_1402_Иванов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Игнатьев</dc:creator>
  <cp:lastModifiedBy>Пользователь Gigabyte</cp:lastModifiedBy>
  <dcterms:created xsi:type="dcterms:W3CDTF">2023-07-11T08:47:09Z</dcterms:created>
  <dcterms:modified xsi:type="dcterms:W3CDTF">2023-09-23T04:51:36Z</dcterms:modified>
</cp:coreProperties>
</file>